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<sst xmlns="http://schemas.openxmlformats.org/spreadsheetml/2006/main" count="67" uniqueCount="67">
  <si>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</si>
  <si>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</si>
  <si>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</si>
  <si>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</si>
  <si>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</si>
  <si>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</si>
  <si>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</si>
  <si>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</si>
  <si>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</si>
  <si>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</si>
  <si>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</si>
  <si>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</si>
  <si>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</si>
  <si>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</si>
  <si>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</si>
  <si>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Субвенции бюджетам субъектов Российской Федерации и муниципальным образованиям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</si>
  <si>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</si>
  <si>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</si>
  <si>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</si>
  <si>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</si>
  <si>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</si>
  <si>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</si>
  <si>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</si>
  <si>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</si>
  <si>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</si>
  <si>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</si>
  <si>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</si>
  <si>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</si>
  <si>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103 00000 00 0000 000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</si>
  <si>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</si>
  <si>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</si>
  <si>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</si>
  <si>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</si>
  <si>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>Дотации бюджетам поселений на выравнивание бюджетной обеспеченности</t>
  </si>
  <si>
    <t>Субсидии бюджетам поселений на осуществление первичного воинского учета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</si>
  <si>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</si>
  <si>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</si>
  <si>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</si>
  <si>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</si>
  <si>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</si>
  <si>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</si>
  <si>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</si>
  <si>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</si>
  <si>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</si>
  <si>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отклонения(+,-)</t>
  </si>
  <si>
    <t>% исполнения</t>
  </si>
  <si>
    <t xml:space="preserve">   </t>
  </si>
  <si>
    <t>2 02 00000 00 0000 151</t>
  </si>
  <si>
    <t>Дотации бюджетам субъектов РФ и муниципальных образований</t>
  </si>
  <si>
    <t>111 05025 10 0000120</t>
  </si>
  <si>
    <t>101 02010 01 0000 110</t>
  </si>
  <si>
    <t>Налоги на товары (работы,услуги), реализуемые на территории Российской Федерации</t>
  </si>
  <si>
    <t>2 02 15001 10 0000 151</t>
  </si>
  <si>
    <t>2 02 30000 00 0000 151</t>
  </si>
  <si>
    <t>2 02 35118 10 0000 151</t>
  </si>
  <si>
    <t>2 02 30024 10 0000 151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</si>
  <si>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</si>
  <si>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 xml:space="preserve"> «Келермесское сельское поселение» за  январь 2019 год.</t>
  </si>
  <si>
    <t>Бюджетные назначения на 2019г.</t>
  </si>
  <si>
    <t>Исполнение бюджета за январь 2019г.</t>
  </si>
  <si>
    <t>103 02231 01 0000 110</t>
  </si>
  <si>
    <t>103 02241 01 0000 110</t>
  </si>
  <si>
    <t>103 02251 01 0000 110</t>
  </si>
  <si>
    <t>1 14 02053 10 0000 410</t>
  </si>
  <si>
    <t>Доходы  от реализации иного имущества, находящегося в собственности сельских поселений</t>
  </si>
  <si>
    <t>2 19 60010 10 0000 150</t>
  </si>
  <si>
    <t>Возврат прочих остатков субсидий, субвенций и иных межбюджетных трансфертов, имнеющих целевое назначение прошлых лет из бюджетов сельских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</si>
</sst>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3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49" fontId="10" fillId="0" borderId="16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10" fillId="0" borderId="12" xfId="0" applyFont="1" applyBorder="1" applyAlignment="1">
      <alignment vertical="top" wrapText="1"/>
    </xf>
    <xf numFmtId="0" fontId="11" fillId="0" borderId="15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10" fillId="0" borderId="20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168" fontId="4" fillId="0" borderId="11" xfId="0" applyNumberFormat="1" applyFont="1" applyBorder="1" applyAlignment="1">
      <alignment horizontal="center" vertical="top" wrapText="1"/>
    </xf>
    <xf numFmtId="168" fontId="4" fillId="0" borderId="26" xfId="0" applyNumberFormat="1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168" fontId="4" fillId="0" borderId="13" xfId="0" applyNumberFormat="1" applyFont="1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center" vertical="top" wrapText="1"/>
    </xf>
    <xf numFmtId="168" fontId="4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168" fontId="4" fillId="0" borderId="20" xfId="0" applyNumberFormat="1" applyFont="1" applyBorder="1" applyAlignment="1">
      <alignment horizontal="center" vertical="top" wrapText="1"/>
    </xf>
    <xf numFmtId="2" fontId="13" fillId="0" borderId="20" xfId="0" applyNumberFormat="1" applyFont="1" applyBorder="1" applyAlignment="1">
      <alignment horizontal="center" vertical="top" wrapText="1"/>
    </xf>
    <xf numFmtId="2" fontId="13" fillId="0" borderId="18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2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10" fillId="0" borderId="26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26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28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36" zoomScaleNormal="136" zoomScalePageLayoutView="0" workbookViewId="0" topLeftCell="A37">
      <selection activeCell="D46" sqref="D46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79" t="s">
        <v>46</v>
      </c>
      <c r="C1" s="79"/>
      <c r="D1" s="76"/>
      <c r="E1" s="76"/>
      <c r="F1" s="76"/>
    </row>
    <row r="2" spans="2:6" ht="12.75" customHeight="1">
      <c r="B2" s="79"/>
      <c r="C2" s="79"/>
      <c r="D2" s="76"/>
      <c r="E2" s="76"/>
      <c r="F2" s="76"/>
    </row>
    <row r="3" spans="2:6" ht="12.75" customHeight="1">
      <c r="B3" s="79"/>
      <c r="C3" s="79"/>
      <c r="D3" s="76"/>
      <c r="E3" s="76"/>
      <c r="F3" s="76"/>
    </row>
    <row r="4" spans="2:6" ht="12.75" customHeight="1">
      <c r="B4" s="79"/>
      <c r="C4" s="79"/>
      <c r="D4" s="76"/>
      <c r="E4" s="76"/>
      <c r="F4" s="76"/>
    </row>
    <row r="5" spans="2:6" ht="12.75" customHeight="1">
      <c r="B5" s="79"/>
      <c r="C5" s="79"/>
      <c r="D5" s="76"/>
      <c r="E5" s="76"/>
      <c r="F5" s="76"/>
    </row>
    <row r="6" spans="2:6" ht="12.75" customHeight="1">
      <c r="B6" s="79"/>
      <c r="C6" s="79"/>
      <c r="D6" s="9"/>
      <c r="E6" s="9"/>
      <c r="F6" s="9"/>
    </row>
    <row r="7" spans="2:6" ht="12.75" customHeight="1">
      <c r="B7" s="79"/>
      <c r="C7" s="79"/>
      <c r="D7" s="9"/>
      <c r="E7" s="9"/>
      <c r="F7" s="9"/>
    </row>
    <row r="8" spans="2:6" ht="12.75" customHeight="1">
      <c r="B8" s="79"/>
      <c r="C8" s="79"/>
      <c r="D8" s="9"/>
      <c r="E8" s="9"/>
      <c r="F8" s="9"/>
    </row>
    <row r="9" spans="1:6" ht="15.75">
      <c r="A9" s="10"/>
      <c r="B9" s="11" t="s">
        <v>41</v>
      </c>
      <c r="C9" s="11"/>
      <c r="D9" s="11"/>
      <c r="E9" s="11"/>
      <c r="F9" s="11"/>
    </row>
    <row r="10" spans="1:6" ht="15.75">
      <c r="A10" s="10"/>
      <c r="B10" s="11" t="s">
        <v>57</v>
      </c>
      <c r="C10" s="11"/>
      <c r="D10" s="11"/>
      <c r="E10" s="11"/>
      <c r="F10" s="11"/>
    </row>
    <row r="11" spans="1:6" ht="15.75" thickBot="1">
      <c r="A11" s="10"/>
      <c r="B11" s="10"/>
      <c r="C11" s="10"/>
      <c r="D11" s="10"/>
      <c r="E11" s="10"/>
      <c r="F11" s="10"/>
    </row>
    <row r="12" spans="1:7" ht="49.5" customHeight="1" thickBot="1">
      <c r="A12" s="2" t="s">
        <v>42</v>
      </c>
      <c r="B12" s="48" t="s">
        <v>0</v>
      </c>
      <c r="C12" s="36" t="s">
        <v>58</v>
      </c>
      <c r="D12" s="40" t="s">
        <v>59</v>
      </c>
      <c r="E12" s="43" t="s">
        <v>44</v>
      </c>
      <c r="F12" s="43" t="s">
        <v>45</v>
      </c>
      <c r="G12" s="3"/>
    </row>
    <row r="13" spans="1:7" ht="33" customHeight="1" thickBot="1">
      <c r="A13" s="14" t="s">
        <v>43</v>
      </c>
      <c r="B13" s="21" t="s">
        <v>2</v>
      </c>
      <c r="C13" s="64">
        <f>C14+C29</f>
        <v>5803.0599999999995</v>
      </c>
      <c r="D13" s="64">
        <f>D14+D29</f>
        <v>562.72</v>
      </c>
      <c r="E13" s="54">
        <f>D13-C13</f>
        <v>-5240.339999999999</v>
      </c>
      <c r="F13" s="54">
        <f>D13/C13*100</f>
        <v>9.696952986872445</v>
      </c>
      <c r="G13" s="4"/>
    </row>
    <row r="14" spans="1:7" ht="19.5" customHeight="1" thickBot="1">
      <c r="A14" s="14" t="s">
        <v>1</v>
      </c>
      <c r="B14" s="21" t="s">
        <v>17</v>
      </c>
      <c r="C14" s="64">
        <f>C15+C17+C22+C24+C27</f>
        <v>5220.0599999999995</v>
      </c>
      <c r="D14" s="40">
        <f>D15+D17+D22+D24+D27</f>
        <v>441.84</v>
      </c>
      <c r="E14" s="43">
        <f>D14-C14</f>
        <v>-4778.219999999999</v>
      </c>
      <c r="F14" s="54">
        <f aca="true" t="shared" si="0" ref="F14:F36">D14/C14*100</f>
        <v>8.464270525626143</v>
      </c>
      <c r="G14" s="4"/>
    </row>
    <row r="15" spans="1:7" ht="18.75" customHeight="1" thickBot="1">
      <c r="A15" s="14" t="s">
        <v>3</v>
      </c>
      <c r="B15" s="21" t="s">
        <v>4</v>
      </c>
      <c r="C15" s="67">
        <f>C16</f>
        <v>676.4</v>
      </c>
      <c r="D15" s="49">
        <v>25.92</v>
      </c>
      <c r="E15" s="74">
        <f>D15-C15</f>
        <v>-650.48</v>
      </c>
      <c r="F15" s="54">
        <f t="shared" si="0"/>
        <v>3.8320520402128926</v>
      </c>
      <c r="G15" s="5"/>
    </row>
    <row r="16" spans="1:7" ht="19.5" customHeight="1" thickBot="1">
      <c r="A16" s="15" t="s">
        <v>50</v>
      </c>
      <c r="B16" s="22" t="s">
        <v>5</v>
      </c>
      <c r="C16" s="68">
        <v>676.4</v>
      </c>
      <c r="D16" s="49">
        <v>25.92</v>
      </c>
      <c r="E16" s="55">
        <f>D16-C16</f>
        <v>-650.48</v>
      </c>
      <c r="F16" s="54">
        <f t="shared" si="0"/>
        <v>3.8320520402128926</v>
      </c>
      <c r="G16" s="3"/>
    </row>
    <row r="17" spans="1:7" ht="45.75" customHeight="1" thickBot="1">
      <c r="A17" s="15" t="s">
        <v>28</v>
      </c>
      <c r="B17" s="23" t="s">
        <v>51</v>
      </c>
      <c r="C17" s="37">
        <f>C18+C19+C20+C21</f>
        <v>1606.66</v>
      </c>
      <c r="D17" s="41">
        <f>D18+D19+D20+D21</f>
        <v>168.24999999999997</v>
      </c>
      <c r="E17" s="45">
        <f>E18+E19+E20+E21</f>
        <v>-1438.4099999999999</v>
      </c>
      <c r="F17" s="54">
        <f t="shared" si="0"/>
        <v>10.472035153672834</v>
      </c>
      <c r="G17" s="3"/>
    </row>
    <row r="18" spans="1:7" ht="19.5" customHeight="1" thickBot="1">
      <c r="A18" s="15" t="s">
        <v>60</v>
      </c>
      <c r="B18" s="22" t="s">
        <v>35</v>
      </c>
      <c r="C18" s="35">
        <v>582.62</v>
      </c>
      <c r="D18" s="49">
        <v>73.47</v>
      </c>
      <c r="E18" s="44">
        <f>D18-C18</f>
        <v>-509.15</v>
      </c>
      <c r="F18" s="54">
        <f t="shared" si="0"/>
        <v>12.610277711029488</v>
      </c>
      <c r="G18" s="3"/>
    </row>
    <row r="19" spans="1:7" ht="35.25" customHeight="1" thickBot="1">
      <c r="A19" s="15" t="s">
        <v>61</v>
      </c>
      <c r="B19" s="22" t="s">
        <v>36</v>
      </c>
      <c r="C19" s="35">
        <v>4.08</v>
      </c>
      <c r="D19" s="49">
        <v>0.55</v>
      </c>
      <c r="E19" s="44">
        <f>D19-C19</f>
        <v>-3.5300000000000002</v>
      </c>
      <c r="F19" s="54">
        <f t="shared" si="0"/>
        <v>13.480392156862747</v>
      </c>
      <c r="G19" s="3"/>
    </row>
    <row r="20" spans="1:7" ht="32.25" customHeight="1" thickBot="1">
      <c r="A20" s="15" t="s">
        <v>62</v>
      </c>
      <c r="B20" s="22" t="s">
        <v>37</v>
      </c>
      <c r="C20" s="35">
        <v>1128.3</v>
      </c>
      <c r="D20" s="49">
        <v>106.94</v>
      </c>
      <c r="E20" s="44">
        <f>D20-C20</f>
        <v>-1021.3599999999999</v>
      </c>
      <c r="F20" s="54">
        <f t="shared" si="0"/>
        <v>9.477975715678454</v>
      </c>
      <c r="G20" s="3"/>
    </row>
    <row r="21" spans="1:7" ht="35.25" customHeight="1" thickBot="1">
      <c r="A21" s="15" t="s">
        <v>38</v>
      </c>
      <c r="B21" s="22" t="s">
        <v>39</v>
      </c>
      <c r="C21" s="35">
        <v>-108.34</v>
      </c>
      <c r="D21" s="49">
        <v>-12.71</v>
      </c>
      <c r="E21" s="44">
        <f>D21-C21</f>
        <v>95.63</v>
      </c>
      <c r="F21" s="54">
        <f t="shared" si="0"/>
        <v>11.73158574856932</v>
      </c>
      <c r="G21" s="3"/>
    </row>
    <row r="22" spans="1:7" ht="18.75" customHeight="1" thickBot="1">
      <c r="A22" s="14" t="s">
        <v>6</v>
      </c>
      <c r="B22" s="21" t="s">
        <v>7</v>
      </c>
      <c r="C22" s="37">
        <f>C23</f>
        <v>530.8</v>
      </c>
      <c r="D22" s="75">
        <f>D23</f>
        <v>44</v>
      </c>
      <c r="E22" s="45">
        <f>E23</f>
        <v>-486.79999999999995</v>
      </c>
      <c r="F22" s="54">
        <f t="shared" si="0"/>
        <v>8.289374529012813</v>
      </c>
      <c r="G22" s="4"/>
    </row>
    <row r="23" spans="1:7" ht="19.5" customHeight="1" thickBot="1">
      <c r="A23" s="15" t="s">
        <v>8</v>
      </c>
      <c r="B23" s="24" t="s">
        <v>9</v>
      </c>
      <c r="C23" s="35">
        <v>530.8</v>
      </c>
      <c r="D23" s="63">
        <v>44</v>
      </c>
      <c r="E23" s="44">
        <f>D23-C23</f>
        <v>-486.79999999999995</v>
      </c>
      <c r="F23" s="54">
        <f t="shared" si="0"/>
        <v>8.289374529012813</v>
      </c>
      <c r="G23" s="3"/>
    </row>
    <row r="24" spans="1:7" ht="16.5" customHeight="1" thickBot="1">
      <c r="A24" s="14" t="s">
        <v>10</v>
      </c>
      <c r="B24" s="21" t="s">
        <v>11</v>
      </c>
      <c r="C24" s="37">
        <f>C25+C26</f>
        <v>2405.2</v>
      </c>
      <c r="D24" s="41">
        <f>D25+D26</f>
        <v>203.67000000000002</v>
      </c>
      <c r="E24" s="45">
        <f>E25+E26</f>
        <v>-2201.5299999999997</v>
      </c>
      <c r="F24" s="54">
        <f t="shared" si="0"/>
        <v>8.467902877099618</v>
      </c>
      <c r="G24" s="4"/>
    </row>
    <row r="25" spans="1:7" ht="16.5" customHeight="1" thickBot="1">
      <c r="A25" s="15" t="s">
        <v>19</v>
      </c>
      <c r="B25" s="25" t="s">
        <v>18</v>
      </c>
      <c r="C25" s="35">
        <v>155.2</v>
      </c>
      <c r="D25" s="49">
        <v>7.31</v>
      </c>
      <c r="E25" s="44">
        <f>D25-C25</f>
        <v>-147.89</v>
      </c>
      <c r="F25" s="54">
        <f t="shared" si="0"/>
        <v>4.710051546391752</v>
      </c>
      <c r="G25" s="4"/>
    </row>
    <row r="26" spans="1:7" ht="16.5" customHeight="1" thickBot="1">
      <c r="A26" s="15" t="s">
        <v>20</v>
      </c>
      <c r="B26" s="22" t="s">
        <v>21</v>
      </c>
      <c r="C26" s="35">
        <v>2250</v>
      </c>
      <c r="D26" s="49">
        <v>196.36</v>
      </c>
      <c r="E26" s="44">
        <f>D26-C26</f>
        <v>-2053.64</v>
      </c>
      <c r="F26" s="54">
        <f t="shared" si="0"/>
        <v>8.727111111111112</v>
      </c>
      <c r="G26" s="3"/>
    </row>
    <row r="27" spans="1:7" ht="16.5" customHeight="1" thickBot="1">
      <c r="A27" s="14" t="s">
        <v>30</v>
      </c>
      <c r="B27" s="26" t="s">
        <v>29</v>
      </c>
      <c r="C27" s="36">
        <f>C28</f>
        <v>1</v>
      </c>
      <c r="D27" s="40">
        <f>D28</f>
        <v>0</v>
      </c>
      <c r="E27" s="43">
        <f>E28</f>
        <v>-1</v>
      </c>
      <c r="F27" s="54">
        <f t="shared" si="0"/>
        <v>0</v>
      </c>
      <c r="G27" s="3"/>
    </row>
    <row r="28" spans="1:7" ht="63.75" customHeight="1" thickBot="1">
      <c r="A28" s="15" t="s">
        <v>32</v>
      </c>
      <c r="B28" s="27" t="s">
        <v>31</v>
      </c>
      <c r="C28" s="35">
        <v>1</v>
      </c>
      <c r="D28" s="49">
        <v>0</v>
      </c>
      <c r="E28" s="44">
        <f aca="true" t="shared" si="1" ref="E28:E34">D28-C28</f>
        <v>-1</v>
      </c>
      <c r="F28" s="54">
        <f t="shared" si="0"/>
        <v>0</v>
      </c>
      <c r="G28" s="4"/>
    </row>
    <row r="29" spans="1:7" ht="30" customHeight="1" thickBot="1">
      <c r="A29" s="16"/>
      <c r="B29" s="28" t="s">
        <v>22</v>
      </c>
      <c r="C29" s="61">
        <f>C30+C33</f>
        <v>583</v>
      </c>
      <c r="D29" s="66">
        <f>D30+D33+D34</f>
        <v>120.88</v>
      </c>
      <c r="E29" s="54">
        <f t="shared" si="1"/>
        <v>-462.12</v>
      </c>
      <c r="F29" s="54">
        <f t="shared" si="0"/>
        <v>20.734133790737562</v>
      </c>
      <c r="G29" s="3"/>
    </row>
    <row r="30" spans="1:7" ht="49.5" customHeight="1" thickBot="1">
      <c r="A30" s="17" t="s">
        <v>12</v>
      </c>
      <c r="B30" s="29" t="s">
        <v>40</v>
      </c>
      <c r="C30" s="61">
        <f>C31+C32</f>
        <v>573</v>
      </c>
      <c r="D30" s="40">
        <f>D31+D32</f>
        <v>48.78</v>
      </c>
      <c r="E30" s="43">
        <f t="shared" si="1"/>
        <v>-524.22</v>
      </c>
      <c r="F30" s="54">
        <f t="shared" si="0"/>
        <v>8.513089005235603</v>
      </c>
      <c r="G30" s="6"/>
    </row>
    <row r="31" spans="1:7" ht="53.25" customHeight="1" thickBot="1">
      <c r="A31" s="59" t="s">
        <v>49</v>
      </c>
      <c r="B31" s="53" t="s">
        <v>56</v>
      </c>
      <c r="C31" s="61">
        <v>456</v>
      </c>
      <c r="D31" s="40">
        <v>38.71</v>
      </c>
      <c r="E31" s="43">
        <f t="shared" si="1"/>
        <v>-417.29</v>
      </c>
      <c r="F31" s="54">
        <f>D31/C31</f>
        <v>0.08489035087719299</v>
      </c>
      <c r="G31" s="6"/>
    </row>
    <row r="32" spans="1:8" ht="39" thickBot="1">
      <c r="A32" s="60" t="s">
        <v>23</v>
      </c>
      <c r="B32" s="30" t="s">
        <v>24</v>
      </c>
      <c r="C32" s="61">
        <v>117</v>
      </c>
      <c r="D32" s="40">
        <v>10.07</v>
      </c>
      <c r="E32" s="43">
        <f t="shared" si="1"/>
        <v>-106.93</v>
      </c>
      <c r="F32" s="54">
        <f t="shared" si="0"/>
        <v>8.606837606837606</v>
      </c>
      <c r="G32" s="3"/>
      <c r="H32" s="8"/>
    </row>
    <row r="33" spans="1:7" ht="64.5" customHeight="1">
      <c r="A33" s="18" t="s">
        <v>26</v>
      </c>
      <c r="B33" s="50" t="s">
        <v>27</v>
      </c>
      <c r="C33" s="62">
        <v>10</v>
      </c>
      <c r="D33" s="66">
        <v>0</v>
      </c>
      <c r="E33" s="43">
        <f t="shared" si="1"/>
        <v>-10</v>
      </c>
      <c r="F33" s="54">
        <f t="shared" si="0"/>
        <v>0</v>
      </c>
      <c r="G33" s="3"/>
    </row>
    <row r="34" spans="1:7" ht="60.75" customHeight="1" thickBot="1">
      <c r="A34" s="72" t="s">
        <v>63</v>
      </c>
      <c r="B34" s="72" t="s">
        <v>64</v>
      </c>
      <c r="C34" s="71">
        <v>0</v>
      </c>
      <c r="D34" s="70">
        <v>72.1</v>
      </c>
      <c r="E34" s="46">
        <f t="shared" si="1"/>
        <v>72.1</v>
      </c>
      <c r="F34" s="56">
        <f>C34/D34*100</f>
        <v>0</v>
      </c>
      <c r="G34" s="3"/>
    </row>
    <row r="35" spans="1:7" ht="28.5" customHeight="1" hidden="1" thickBot="1">
      <c r="A35" s="18"/>
      <c r="B35" s="50"/>
      <c r="C35" s="69"/>
      <c r="D35" s="70"/>
      <c r="E35" s="46"/>
      <c r="F35" s="56" t="e">
        <f t="shared" si="0"/>
        <v>#DIV/0!</v>
      </c>
      <c r="G35" s="4"/>
    </row>
    <row r="36" spans="1:7" ht="29.25" customHeight="1">
      <c r="A36" s="84" t="s">
        <v>13</v>
      </c>
      <c r="B36" s="86" t="s">
        <v>14</v>
      </c>
      <c r="C36" s="80">
        <f>C38+C40</f>
        <v>2115.94</v>
      </c>
      <c r="D36" s="70">
        <f>D38+D40</f>
        <v>156.51</v>
      </c>
      <c r="E36" s="46">
        <f>C36-D36</f>
        <v>1959.43</v>
      </c>
      <c r="F36" s="56">
        <f t="shared" si="0"/>
        <v>7.396712572190137</v>
      </c>
      <c r="G36" s="4"/>
    </row>
    <row r="37" spans="1:7" ht="44.25" customHeight="1">
      <c r="A37" s="85"/>
      <c r="B37" s="86"/>
      <c r="C37" s="81"/>
      <c r="D37" s="42"/>
      <c r="E37" s="58"/>
      <c r="F37" s="57"/>
      <c r="G37" s="4"/>
    </row>
    <row r="38" spans="1:7" ht="53.25" customHeight="1">
      <c r="A38" s="59" t="s">
        <v>47</v>
      </c>
      <c r="B38" s="65" t="s">
        <v>48</v>
      </c>
      <c r="C38" s="65">
        <f>$C$39</f>
        <v>1878.2</v>
      </c>
      <c r="D38" s="66">
        <f>D39</f>
        <v>156.51</v>
      </c>
      <c r="E38" s="43">
        <f>D38-C38</f>
        <v>-1721.69</v>
      </c>
      <c r="F38" s="54">
        <f>D38/C38*100</f>
        <v>8.332978383558725</v>
      </c>
      <c r="G38" s="4"/>
    </row>
    <row r="39" spans="1:7" ht="53.25" customHeight="1" thickBot="1">
      <c r="A39" s="53" t="s">
        <v>52</v>
      </c>
      <c r="B39" s="39" t="s">
        <v>33</v>
      </c>
      <c r="C39" s="38">
        <v>1878.2</v>
      </c>
      <c r="D39" s="63">
        <v>156.51</v>
      </c>
      <c r="E39" s="44">
        <f>C39-D39</f>
        <v>1721.69</v>
      </c>
      <c r="F39" s="56">
        <f>D39/C39*100</f>
        <v>8.332978383558725</v>
      </c>
      <c r="G39" s="4"/>
    </row>
    <row r="40" spans="1:7" ht="45" customHeight="1" thickBot="1">
      <c r="A40" s="19" t="s">
        <v>53</v>
      </c>
      <c r="B40" s="32" t="s">
        <v>15</v>
      </c>
      <c r="C40" s="31">
        <f>C41+C42</f>
        <v>237.74</v>
      </c>
      <c r="D40" s="40">
        <f>D41+D42</f>
        <v>0</v>
      </c>
      <c r="E40" s="43">
        <f>E41+E42</f>
        <v>237.74</v>
      </c>
      <c r="F40" s="54">
        <f>D40/C40*100</f>
        <v>0</v>
      </c>
      <c r="G40" s="4"/>
    </row>
    <row r="41" spans="1:7" ht="35.25" customHeight="1" thickBot="1">
      <c r="A41" s="20" t="s">
        <v>54</v>
      </c>
      <c r="B41" s="33" t="s">
        <v>34</v>
      </c>
      <c r="C41" s="38">
        <v>206</v>
      </c>
      <c r="D41" s="49">
        <v>0</v>
      </c>
      <c r="E41" s="44">
        <f>C41-D41</f>
        <v>206</v>
      </c>
      <c r="F41" s="54">
        <f>D41/C41*100</f>
        <v>0</v>
      </c>
      <c r="G41" s="4"/>
    </row>
    <row r="42" spans="1:7" ht="24.75" customHeight="1">
      <c r="A42" s="87" t="s">
        <v>55</v>
      </c>
      <c r="B42" s="89" t="s">
        <v>25</v>
      </c>
      <c r="C42" s="82">
        <v>31.74</v>
      </c>
      <c r="D42" s="51">
        <v>0</v>
      </c>
      <c r="E42" s="92">
        <f>C42-D42</f>
        <v>31.74</v>
      </c>
      <c r="F42" s="56">
        <f>D42/C42*100</f>
        <v>0</v>
      </c>
      <c r="G42" s="7"/>
    </row>
    <row r="43" spans="1:7" ht="18" customHeight="1" thickBot="1">
      <c r="A43" s="88"/>
      <c r="B43" s="90"/>
      <c r="C43" s="83"/>
      <c r="D43" s="52"/>
      <c r="E43" s="93"/>
      <c r="F43" s="57"/>
      <c r="G43" s="7"/>
    </row>
    <row r="44" spans="1:7" ht="50.25" customHeight="1" thickBot="1">
      <c r="A44" s="15" t="s">
        <v>65</v>
      </c>
      <c r="B44" s="91" t="s">
        <v>66</v>
      </c>
      <c r="C44" s="44">
        <v>0</v>
      </c>
      <c r="D44" s="44">
        <v>-353.4</v>
      </c>
      <c r="E44" s="47">
        <f>C44-D44</f>
        <v>353.4</v>
      </c>
      <c r="F44" s="54">
        <v>0</v>
      </c>
      <c r="G44" s="7"/>
    </row>
    <row r="45" spans="1:7" ht="19.5" thickBot="1">
      <c r="A45" s="1"/>
      <c r="B45" s="34" t="s">
        <v>16</v>
      </c>
      <c r="C45" s="66">
        <f>C36+C13</f>
        <v>7919</v>
      </c>
      <c r="D45" s="73">
        <f>D13+D36+D44</f>
        <v>365.83000000000004</v>
      </c>
      <c r="E45" s="43">
        <f>D45-C45</f>
        <v>-7553.17</v>
      </c>
      <c r="F45" s="57">
        <f>D45/C45*100</f>
        <v>4.619648945573936</v>
      </c>
      <c r="G45" s="4"/>
    </row>
    <row r="46" spans="1:6" ht="15.75">
      <c r="A46" s="12"/>
      <c r="B46" s="10"/>
      <c r="C46" s="10"/>
      <c r="D46" s="10"/>
      <c r="E46" s="10"/>
      <c r="F46" s="10"/>
    </row>
    <row r="47" spans="1:6" ht="15.75">
      <c r="A47" s="12"/>
      <c r="B47" s="10"/>
      <c r="C47" s="10"/>
      <c r="D47" s="10"/>
      <c r="E47" s="10"/>
      <c r="F47" s="10"/>
    </row>
    <row r="48" spans="1:6" ht="15.75">
      <c r="A48" s="77"/>
      <c r="B48" s="78"/>
      <c r="C48" s="78"/>
      <c r="D48" s="13"/>
      <c r="E48" s="13"/>
      <c r="F48" s="13"/>
    </row>
    <row r="49" spans="1:6" ht="15.75">
      <c r="A49" s="12"/>
      <c r="B49" s="10"/>
      <c r="C49" s="10"/>
      <c r="D49" s="10"/>
      <c r="E49" s="10"/>
      <c r="F49" s="10"/>
    </row>
  </sheetData>
  <sheetProtection/>
  <mergeCells count="10">
    <mergeCell ref="D1:F5"/>
    <mergeCell ref="A48:C48"/>
    <mergeCell ref="B1:C8"/>
    <mergeCell ref="C36:C37"/>
    <mergeCell ref="C42:C43"/>
    <mergeCell ref="A36:A37"/>
    <mergeCell ref="B36:B37"/>
    <mergeCell ref="A42:A43"/>
    <mergeCell ref="B42:B43"/>
    <mergeCell ref="E42:E43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2016-07-18T08:24:37Z</cp:lastPrinted>
  <dcterms:created xsi:type="dcterms:W3CDTF">2010-08-12T06:23:17Z</dcterms:created>
  <dcterms:modified xsi:type="dcterms:W3CDTF">2019-03-18T07:11:36Z</dcterms:modified>
  <cp:category/>
  <cp:version/>
  <cp:contentType/>
  <cp:contentStatus/>
</cp:coreProperties>
</file>